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_01.09.2024\9.Локальные сметы\1Б)О_Р.8.2024\"/>
    </mc:Choice>
  </mc:AlternateContent>
  <bookViews>
    <workbookView xWindow="-120" yWindow="-120" windowWidth="29040" windowHeight="15840" tabRatio="557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62913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<sst xmlns="http://schemas.openxmlformats.org/spreadsheetml/2006/main" count="60" uniqueCount="57">
  <si>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</si>
  <si>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</si>
  <si>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</si>
  <si>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</si>
  <si>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</si>
  <si>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</si>
  <si>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</si>
  <si>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</si>
  <si>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</si>
  <si>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</si>
  <si>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</si>
  <si>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</si>
  <si>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</si>
  <si>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</si>
  <si>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</si>
  <si>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</si>
  <si>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</si>
  <si>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</si>
  <si>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</si>
  <si>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</si>
  <si>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</si>
  <si>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</si>
  <si>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</si>
  <si>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</si>
  <si>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</si>
  <si>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</si>
  <si>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</si>
  <si>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</si>
  <si>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</si>
  <si>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</si>
  <si>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</si>
  <si>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</si>
  <si>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</si>
  <si>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</si>
  <si>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</si>
  <si>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</si>
  <si>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</si>
  <si>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</si>
  <si>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</si>
  <si>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</si>
  <si>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</si>
  <si>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</si>
  <si>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</si>
  <si>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</si>
  <si>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</si>
  <si>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</si>
  <si>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</si>
  <si>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</si>
  <si>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</si>
  <si>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</si>
  <si>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</si>
  <si>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</si>
  <si>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</si>
  <si>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</si>
  <si>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>Сукочев А.А.</t>
  </si>
  <si>
    <t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t>
  </si>
  <si>
    <t xml:space="preserve">Перевод в текущие  цены по состоянию на 2кв. 2024 г. Письмо Минстроя России от 27.04.2024 N 24796-АЛ/09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</si>
</sst>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/>
    <cellStyle name="_Японское море_РД - ВНИИСТ" xfId="88"/>
    <cellStyle name="20% — акцент1" xfId="1" builtinId="30" customBuiltin="1"/>
    <cellStyle name="20% - Акцент1 2" xfId="45"/>
    <cellStyle name="20% - Акцент1 2 2" xfId="89"/>
    <cellStyle name="20% — акцент2" xfId="2" builtinId="34" customBuiltin="1"/>
    <cellStyle name="20% - Акцент2 2" xfId="46"/>
    <cellStyle name="20% - Акцент2 2 2" xfId="90"/>
    <cellStyle name="20% — акцент3" xfId="3" builtinId="38" customBuiltin="1"/>
    <cellStyle name="20% - Акцент3 2" xfId="47"/>
    <cellStyle name="20% - Акцент3 2 2" xfId="91"/>
    <cellStyle name="20% — акцент4" xfId="4" builtinId="42" customBuiltin="1"/>
    <cellStyle name="20% - Акцент4 2" xfId="48"/>
    <cellStyle name="20% - Акцент4 2 2" xfId="92"/>
    <cellStyle name="20% — акцент5" xfId="5" builtinId="46" customBuiltin="1"/>
    <cellStyle name="20% - Акцент5 2" xfId="49"/>
    <cellStyle name="20% - Акцент5 2 2" xfId="93"/>
    <cellStyle name="20% — акцент6" xfId="6" builtinId="50" customBuiltin="1"/>
    <cellStyle name="20% - Акцент6 2" xfId="50"/>
    <cellStyle name="20% - Акцент6 2 2" xfId="94"/>
    <cellStyle name="40% — акцент1" xfId="7" builtinId="31" customBuiltin="1"/>
    <cellStyle name="40% - Акцент1 2" xfId="51"/>
    <cellStyle name="40% - Акцент1 2 2" xfId="95"/>
    <cellStyle name="40% — акцент2" xfId="8" builtinId="35" customBuiltin="1"/>
    <cellStyle name="40% - Акцент2 2" xfId="52"/>
    <cellStyle name="40% - Акцент2 2 2" xfId="96"/>
    <cellStyle name="40% — акцент3" xfId="9" builtinId="39" customBuiltin="1"/>
    <cellStyle name="40% - Акцент3 2" xfId="53"/>
    <cellStyle name="40% - Акцент3 2 2" xfId="97"/>
    <cellStyle name="40% — акцент4" xfId="10" builtinId="43" customBuiltin="1"/>
    <cellStyle name="40% - Акцент4 2" xfId="54"/>
    <cellStyle name="40% - Акцент4 2 2" xfId="98"/>
    <cellStyle name="40% — акцент5" xfId="11" builtinId="47" customBuiltin="1"/>
    <cellStyle name="40% - Акцент5 2" xfId="55"/>
    <cellStyle name="40% - Акцент5 2 2" xfId="99"/>
    <cellStyle name="40% — акцент6" xfId="12" builtinId="51" customBuiltin="1"/>
    <cellStyle name="40% - Акцент6 2" xfId="56"/>
    <cellStyle name="40% - Акцент6 2 2" xfId="100"/>
    <cellStyle name="60% — акцент1" xfId="13" builtinId="32" customBuiltin="1"/>
    <cellStyle name="60% - Акцент1 2" xfId="57"/>
    <cellStyle name="60% - Акцент1 2 2" xfId="101"/>
    <cellStyle name="60% — акцент2" xfId="14" builtinId="36" customBuiltin="1"/>
    <cellStyle name="60% - Акцент2 2" xfId="58"/>
    <cellStyle name="60% - Акцент2 2 2" xfId="102"/>
    <cellStyle name="60% — акцент3" xfId="15" builtinId="40" customBuiltin="1"/>
    <cellStyle name="60% - Акцент3 2" xfId="59"/>
    <cellStyle name="60% - Акцент3 2 2" xfId="103"/>
    <cellStyle name="60% — акцент4" xfId="16" builtinId="44" customBuiltin="1"/>
    <cellStyle name="60% - Акцент4 2" xfId="60"/>
    <cellStyle name="60% - Акцент4 2 2" xfId="104"/>
    <cellStyle name="60% — акцент5" xfId="17" builtinId="48" customBuiltin="1"/>
    <cellStyle name="60% - Акцент5 2" xfId="61"/>
    <cellStyle name="60% - Акцент5 2 2" xfId="105"/>
    <cellStyle name="60% — акцент6" xfId="18" builtinId="52" customBuiltin="1"/>
    <cellStyle name="60% - Акцент6 2" xfId="62"/>
    <cellStyle name="60% - Акцент6 2 2" xfId="106"/>
    <cellStyle name="Accent1" xfId="107"/>
    <cellStyle name="Accent1 - 20%" xfId="108"/>
    <cellStyle name="Accent1 - 40%" xfId="109"/>
    <cellStyle name="Accent1 - 60%" xfId="110"/>
    <cellStyle name="Accent2" xfId="111"/>
    <cellStyle name="Accent2 - 20%" xfId="112"/>
    <cellStyle name="Accent2 - 40%" xfId="113"/>
    <cellStyle name="Accent2 - 60%" xfId="114"/>
    <cellStyle name="Accent3" xfId="115"/>
    <cellStyle name="Accent3 - 20%" xfId="116"/>
    <cellStyle name="Accent3 - 40%" xfId="117"/>
    <cellStyle name="Accent3 - 60%" xfId="118"/>
    <cellStyle name="Accent4" xfId="119"/>
    <cellStyle name="Accent4 - 20%" xfId="120"/>
    <cellStyle name="Accent4 - 40%" xfId="121"/>
    <cellStyle name="Accent4 - 60%" xfId="122"/>
    <cellStyle name="Accent5" xfId="123"/>
    <cellStyle name="Accent5 - 20%" xfId="124"/>
    <cellStyle name="Accent5 - 40%" xfId="125"/>
    <cellStyle name="Accent5 - 60%" xfId="126"/>
    <cellStyle name="Accent6" xfId="127"/>
    <cellStyle name="Accent6 - 20%" xfId="128"/>
    <cellStyle name="Accent6 - 40%" xfId="129"/>
    <cellStyle name="Accent6 - 60%" xfId="130"/>
    <cellStyle name="Bad" xfId="131"/>
    <cellStyle name="Calculation" xfId="132"/>
    <cellStyle name="Check Cell" xfId="133"/>
    <cellStyle name="Emphasis 1" xfId="134"/>
    <cellStyle name="Emphasis 2" xfId="135"/>
    <cellStyle name="Emphasis 3" xfId="136"/>
    <cellStyle name="Euro" xfId="137"/>
    <cellStyle name="Euro 2" xfId="138"/>
    <cellStyle name="Euro 3" xfId="139"/>
    <cellStyle name="Euro 4" xfId="140"/>
    <cellStyle name="Euro 5" xfId="141"/>
    <cellStyle name="Euro 6" xfId="142"/>
    <cellStyle name="Euro 7" xfId="143"/>
    <cellStyle name="Euro 8" xfId="144"/>
    <cellStyle name="Euro 9" xfId="145"/>
    <cellStyle name="Good" xfId="146"/>
    <cellStyle name="Heading 1" xfId="147"/>
    <cellStyle name="Heading 2" xfId="148"/>
    <cellStyle name="Heading 3" xfId="149"/>
    <cellStyle name="Heading 4" xfId="150"/>
    <cellStyle name="Input" xfId="151"/>
    <cellStyle name="Linked Cell" xfId="152"/>
    <cellStyle name="Neutral" xfId="153"/>
    <cellStyle name="Normal_Catalogue MW" xfId="154"/>
    <cellStyle name="Normalny_R98-010all_rozdz" xfId="155"/>
    <cellStyle name="Note" xfId="156"/>
    <cellStyle name="Note 2" xfId="157"/>
    <cellStyle name="Note 3" xfId="158"/>
    <cellStyle name="Note 4" xfId="159"/>
    <cellStyle name="Note 5" xfId="160"/>
    <cellStyle name="Note 6" xfId="161"/>
    <cellStyle name="Note 7" xfId="162"/>
    <cellStyle name="Note 8" xfId="163"/>
    <cellStyle name="Note 9" xfId="164"/>
    <cellStyle name="Output" xfId="165"/>
    <cellStyle name="S0" xfId="166"/>
    <cellStyle name="S0 2" xfId="167"/>
    <cellStyle name="S1" xfId="168"/>
    <cellStyle name="S1 2" xfId="169"/>
    <cellStyle name="S10" xfId="170"/>
    <cellStyle name="S10 2" xfId="171"/>
    <cellStyle name="S11" xfId="172"/>
    <cellStyle name="S11 2" xfId="173"/>
    <cellStyle name="S12" xfId="174"/>
    <cellStyle name="S12 2" xfId="175"/>
    <cellStyle name="S13 2" xfId="176"/>
    <cellStyle name="S14 2" xfId="177"/>
    <cellStyle name="S15 4" xfId="178"/>
    <cellStyle name="S16 2" xfId="179"/>
    <cellStyle name="S17 2" xfId="180"/>
    <cellStyle name="S18 2" xfId="181"/>
    <cellStyle name="S19 2" xfId="182"/>
    <cellStyle name="S2" xfId="183"/>
    <cellStyle name="S2 2" xfId="184"/>
    <cellStyle name="S3" xfId="185"/>
    <cellStyle name="S3 2" xfId="186"/>
    <cellStyle name="S4" xfId="187"/>
    <cellStyle name="S5" xfId="188"/>
    <cellStyle name="S6" xfId="189"/>
    <cellStyle name="S6 2" xfId="190"/>
    <cellStyle name="S6 3" xfId="191"/>
    <cellStyle name="S7" xfId="192"/>
    <cellStyle name="S8" xfId="193"/>
    <cellStyle name="S8 2" xfId="194"/>
    <cellStyle name="S9" xfId="195"/>
    <cellStyle name="S9 2" xfId="196"/>
    <cellStyle name="S9 3" xfId="197"/>
    <cellStyle name="Sheet Title" xfId="198"/>
    <cellStyle name="Total" xfId="199"/>
    <cellStyle name="Warning Text" xfId="200"/>
    <cellStyle name="Акцент1" xfId="19" builtinId="29" customBuiltin="1"/>
    <cellStyle name="Акцент1 2" xfId="63"/>
    <cellStyle name="Акцент1 2 2" xfId="201"/>
    <cellStyle name="Акцент2" xfId="20" builtinId="33" customBuiltin="1"/>
    <cellStyle name="Акцент2 2" xfId="64"/>
    <cellStyle name="Акцент2 2 2" xfId="202"/>
    <cellStyle name="Акцент3" xfId="21" builtinId="37" customBuiltin="1"/>
    <cellStyle name="Акцент3 2" xfId="65"/>
    <cellStyle name="Акцент3 2 2" xfId="203"/>
    <cellStyle name="Акцент4" xfId="22" builtinId="41" customBuiltin="1"/>
    <cellStyle name="Акцент4 2" xfId="66"/>
    <cellStyle name="Акцент4 2 2" xfId="204"/>
    <cellStyle name="Акцент5" xfId="23" builtinId="45" customBuiltin="1"/>
    <cellStyle name="Акцент5 2" xfId="67"/>
    <cellStyle name="Акцент5 2 2" xfId="205"/>
    <cellStyle name="Акцент6" xfId="24" builtinId="49" customBuiltin="1"/>
    <cellStyle name="Акцент6 2" xfId="68"/>
    <cellStyle name="Акцент6 2 2" xfId="206"/>
    <cellStyle name="Ввод " xfId="25" builtinId="20" customBuiltin="1"/>
    <cellStyle name="Ввод  2" xfId="69"/>
    <cellStyle name="Ввод  2 2" xfId="207"/>
    <cellStyle name="Вывод" xfId="26" builtinId="21" customBuiltin="1"/>
    <cellStyle name="Вывод 2" xfId="70"/>
    <cellStyle name="Вывод 2 2" xfId="208"/>
    <cellStyle name="Вычисление" xfId="27" builtinId="22" customBuiltin="1"/>
    <cellStyle name="Вычисление 2" xfId="71"/>
    <cellStyle name="Вычисление 2 2" xfId="209"/>
    <cellStyle name="Денежный 10" xfId="343"/>
    <cellStyle name="Заголовок 1" xfId="28" builtinId="16" customBuiltin="1"/>
    <cellStyle name="Заголовок 1 2" xfId="72"/>
    <cellStyle name="Заголовок 1 2 2" xfId="210"/>
    <cellStyle name="Заголовок 2" xfId="29" builtinId="17" customBuiltin="1"/>
    <cellStyle name="Заголовок 2 2" xfId="73"/>
    <cellStyle name="Заголовок 2 2 2" xfId="211"/>
    <cellStyle name="Заголовок 3" xfId="30" builtinId="18" customBuiltin="1"/>
    <cellStyle name="Заголовок 3 2" xfId="74"/>
    <cellStyle name="Заголовок 3 2 2" xfId="212"/>
    <cellStyle name="Заголовок 4" xfId="31" builtinId="19" customBuiltin="1"/>
    <cellStyle name="Заголовок 4 2" xfId="75"/>
    <cellStyle name="Заголовок 4 2 2" xfId="213"/>
    <cellStyle name="Итог" xfId="32" builtinId="25" customBuiltin="1"/>
    <cellStyle name="Итог 2" xfId="76"/>
    <cellStyle name="Итог 2 2" xfId="214"/>
    <cellStyle name="Контрольная ячейка" xfId="33" builtinId="23" customBuiltin="1"/>
    <cellStyle name="Контрольная ячейка 2" xfId="77"/>
    <cellStyle name="Контрольная ячейка 2 2" xfId="215"/>
    <cellStyle name="Название" xfId="34" builtinId="15" customBuiltin="1"/>
    <cellStyle name="Название 2" xfId="78"/>
    <cellStyle name="Название 2 2" xfId="216"/>
    <cellStyle name="Нейтральный" xfId="35" builtinId="28" customBuiltin="1"/>
    <cellStyle name="Нейтральный 2" xfId="79"/>
    <cellStyle name="Нейтральный 2 2" xfId="217"/>
    <cellStyle name="Обычный" xfId="0" builtinId="0"/>
    <cellStyle name="Обычный 2" xfId="36"/>
    <cellStyle name="Обычный 2 2" xfId="218"/>
    <cellStyle name="Обычный 2 2 2" xfId="219"/>
    <cellStyle name="Обычный 2 2 2 2" xfId="335"/>
    <cellStyle name="Обычный 2 2 3" xfId="220"/>
    <cellStyle name="Обычный 2 2 3 2" xfId="336"/>
    <cellStyle name="Обычный 2 2 9" xfId="330"/>
    <cellStyle name="Обычный 2 3" xfId="221"/>
    <cellStyle name="Обычный 2 3 2" xfId="337"/>
    <cellStyle name="Обычный 2 4" xfId="222"/>
    <cellStyle name="Обычный 2 4 2" xfId="338"/>
    <cellStyle name="Обычный 3" xfId="43"/>
    <cellStyle name="Обычный 3 2" xfId="44"/>
    <cellStyle name="Обычный 3 3" xfId="333"/>
    <cellStyle name="Обычный 4" xfId="86"/>
    <cellStyle name="Обычный 4 2" xfId="223"/>
    <cellStyle name="Обычный 4 2 2" xfId="339"/>
    <cellStyle name="Обычный 4 3" xfId="331"/>
    <cellStyle name="Обычный 4 3 2" xfId="340"/>
    <cellStyle name="Обычный 4 4" xfId="332"/>
    <cellStyle name="Обычный 4 4 2" xfId="341"/>
    <cellStyle name="Обычный 4 5" xfId="334"/>
    <cellStyle name="Обычный 6" xfId="342"/>
    <cellStyle name="Обычный 7" xfId="329"/>
    <cellStyle name="Плохой" xfId="37" builtinId="27" customBuiltin="1"/>
    <cellStyle name="Плохой 2" xfId="80"/>
    <cellStyle name="Плохой 2 2" xfId="224"/>
    <cellStyle name="Пояснение" xfId="38" builtinId="53" customBuiltin="1"/>
    <cellStyle name="Пояснение 2" xfId="81"/>
    <cellStyle name="Пояснение 2 2" xfId="225"/>
    <cellStyle name="Примечание" xfId="39" builtinId="10" customBuiltin="1"/>
    <cellStyle name="Примечание 2" xfId="82"/>
    <cellStyle name="Примечание 2 2" xfId="226"/>
    <cellStyle name="Примечание 2 3" xfId="227"/>
    <cellStyle name="Примечание 2 4" xfId="228"/>
    <cellStyle name="Примечание 3" xfId="229"/>
    <cellStyle name="Примечание 3 2" xfId="230"/>
    <cellStyle name="Примечание 3 3" xfId="231"/>
    <cellStyle name="Примечание 3 4" xfId="232"/>
    <cellStyle name="Процентный 2" xfId="233"/>
    <cellStyle name="Процентный 2 10" xfId="234"/>
    <cellStyle name="Процентный 2 11" xfId="235"/>
    <cellStyle name="Процентный 2 12" xfId="236"/>
    <cellStyle name="Процентный 2 2" xfId="237"/>
    <cellStyle name="Процентный 2 2 2" xfId="238"/>
    <cellStyle name="Процентный 2 2 3" xfId="239"/>
    <cellStyle name="Процентный 2 2 4" xfId="240"/>
    <cellStyle name="Процентный 2 2 5" xfId="241"/>
    <cellStyle name="Процентный 2 2 6" xfId="242"/>
    <cellStyle name="Процентный 2 2 7" xfId="243"/>
    <cellStyle name="Процентный 2 2 8" xfId="244"/>
    <cellStyle name="Процентный 2 2 9" xfId="245"/>
    <cellStyle name="Процентный 2 3" xfId="246"/>
    <cellStyle name="Процентный 2 3 2" xfId="247"/>
    <cellStyle name="Процентный 2 3 3" xfId="248"/>
    <cellStyle name="Процентный 2 3 4" xfId="249"/>
    <cellStyle name="Процентный 2 3 5" xfId="250"/>
    <cellStyle name="Процентный 2 3 6" xfId="251"/>
    <cellStyle name="Процентный 2 3 7" xfId="252"/>
    <cellStyle name="Процентный 2 3 8" xfId="253"/>
    <cellStyle name="Процентный 2 3 9" xfId="254"/>
    <cellStyle name="Процентный 2 4" xfId="255"/>
    <cellStyle name="Процентный 2 4 10" xfId="256"/>
    <cellStyle name="Процентный 2 4 2" xfId="257"/>
    <cellStyle name="Процентный 2 4 3" xfId="258"/>
    <cellStyle name="Процентный 2 4 4" xfId="259"/>
    <cellStyle name="Процентный 2 4 5" xfId="260"/>
    <cellStyle name="Процентный 2 4 6" xfId="261"/>
    <cellStyle name="Процентный 2 4 7" xfId="262"/>
    <cellStyle name="Процентный 2 4 8" xfId="263"/>
    <cellStyle name="Процентный 2 4 9" xfId="264"/>
    <cellStyle name="Процентный 2 5" xfId="265"/>
    <cellStyle name="Процентный 2 6" xfId="266"/>
    <cellStyle name="Процентный 2 7" xfId="267"/>
    <cellStyle name="Процентный 2 8" xfId="268"/>
    <cellStyle name="Процентный 2 9" xfId="269"/>
    <cellStyle name="Процентный 3" xfId="270"/>
    <cellStyle name="Процентный 3 2" xfId="271"/>
    <cellStyle name="Процентный 3 3" xfId="272"/>
    <cellStyle name="Процентный 3 4" xfId="273"/>
    <cellStyle name="Процентный 3 5" xfId="274"/>
    <cellStyle name="Процентный 3 6" xfId="275"/>
    <cellStyle name="Процентный 3 7" xfId="276"/>
    <cellStyle name="Процентный 3 8" xfId="277"/>
    <cellStyle name="Процентный 3 9" xfId="278"/>
    <cellStyle name="Процентный 4" xfId="279"/>
    <cellStyle name="Процентный 4 2" xfId="280"/>
    <cellStyle name="Процентный 4 3" xfId="281"/>
    <cellStyle name="Процентный 4 4" xfId="282"/>
    <cellStyle name="Процентный 4 5" xfId="283"/>
    <cellStyle name="Процентный 4 6" xfId="284"/>
    <cellStyle name="Процентный 4 7" xfId="285"/>
    <cellStyle name="Процентный 4 8" xfId="286"/>
    <cellStyle name="Процентный 4 9" xfId="287"/>
    <cellStyle name="Процентный 5" xfId="288"/>
    <cellStyle name="Процентный 5 2" xfId="289"/>
    <cellStyle name="Процентный 5 3" xfId="290"/>
    <cellStyle name="Процентный 5 4" xfId="291"/>
    <cellStyle name="Процентный 5 5" xfId="292"/>
    <cellStyle name="Процентный 5 6" xfId="293"/>
    <cellStyle name="Процентный 5 7" xfId="294"/>
    <cellStyle name="Процентный 5 8" xfId="295"/>
    <cellStyle name="Процентный 5 9" xfId="296"/>
    <cellStyle name="Процентный 6" xfId="297"/>
    <cellStyle name="Связанная ячейка" xfId="40" builtinId="24" customBuiltin="1"/>
    <cellStyle name="Связанная ячейка 2" xfId="83"/>
    <cellStyle name="Связанная ячейка 2 2" xfId="298"/>
    <cellStyle name="Стиль 1" xfId="299"/>
    <cellStyle name="ТЕКСТ" xfId="300"/>
    <cellStyle name="Текст предупреждения" xfId="41" builtinId="11" customBuiltin="1"/>
    <cellStyle name="Текст предупреждения 2" xfId="84"/>
    <cellStyle name="Текст предупреждения 2 2" xfId="301"/>
    <cellStyle name="Финансовый [0] 2" xfId="302"/>
    <cellStyle name="Финансовый 2" xfId="303"/>
    <cellStyle name="Финансовый 2 10" xfId="304"/>
    <cellStyle name="Финансовый 2 10 2" xfId="305"/>
    <cellStyle name="Финансовый 2 2" xfId="306"/>
    <cellStyle name="Финансовый 2 2 2" xfId="307"/>
    <cellStyle name="Финансовый 2 2 3" xfId="308"/>
    <cellStyle name="Финансовый 2 2 4" xfId="309"/>
    <cellStyle name="Финансовый 2 2 5" xfId="310"/>
    <cellStyle name="Финансовый 2 2 6" xfId="311"/>
    <cellStyle name="Финансовый 2 2 7" xfId="312"/>
    <cellStyle name="Финансовый 2 2 8" xfId="313"/>
    <cellStyle name="Финансовый 2 2 9" xfId="314"/>
    <cellStyle name="Финансовый 2 3" xfId="315"/>
    <cellStyle name="Финансовый 2 3 2" xfId="316"/>
    <cellStyle name="Финансовый 2 4" xfId="317"/>
    <cellStyle name="Финансовый 2 5" xfId="318"/>
    <cellStyle name="Финансовый 2 6" xfId="319"/>
    <cellStyle name="Финансовый 2 7" xfId="320"/>
    <cellStyle name="Финансовый 2 8" xfId="321"/>
    <cellStyle name="Финансовый 2 9" xfId="322"/>
    <cellStyle name="Финансовый 3" xfId="323"/>
    <cellStyle name="Финансовый 4" xfId="324"/>
    <cellStyle name="Финансовый 5" xfId="325"/>
    <cellStyle name="Финансовый 6" xfId="326"/>
    <cellStyle name="Финансовый 7" xfId="327"/>
    <cellStyle name="Хороший" xfId="42" builtinId="26" customBuiltin="1"/>
    <cellStyle name="Хороший 2" xfId="85"/>
    <cellStyle name="Хороший 2 2" xfId="3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49"/>
  <sheetViews>
    <sheetView tabSelected="1" view="pageBreakPreview" topLeftCell="A6" zoomScale="145" zoomScaleSheetLayoutView="145" workbookViewId="0">
      <selection activeCell="E16" sqref="E16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55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E17*E18/10000</f>
        <v>0.63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210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0.63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5502.91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5502.91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0.63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2406.85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2406.85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6947.42</v>
      </c>
      <c r="F29" s="20">
        <v>0.06</v>
      </c>
      <c r="G29" s="20">
        <v>2.5</v>
      </c>
      <c r="H29" s="20"/>
      <c r="I29" s="20"/>
      <c r="J29" s="23">
        <f>ROUND(E29*F29*G29,2)</f>
        <v>1042.1099999999999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5502.91</v>
      </c>
      <c r="F30" s="52">
        <v>0.26250000000000001</v>
      </c>
      <c r="G30" s="20"/>
      <c r="H30" s="20"/>
      <c r="I30" s="20"/>
      <c r="J30" s="23">
        <f>ROUND(E30*F30,2)</f>
        <v>1444.51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4886.62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56</v>
      </c>
      <c r="D34" s="94"/>
      <c r="E34" s="23">
        <f>J32+J27+J24</f>
        <v>12796.38</v>
      </c>
      <c r="F34" s="26">
        <v>5.96</v>
      </c>
      <c r="G34" s="20"/>
      <c r="H34" s="20"/>
      <c r="I34" s="20"/>
      <c r="J34" s="25">
        <f>F34*E34</f>
        <v>76266.424799999993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92572.924799999993</v>
      </c>
      <c r="L38" s="54">
        <f>J38/3.99/1000</f>
        <v>23.201234285714282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18514.580000000002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111087.5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54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ALEXANDR</cp:lastModifiedBy>
  <cp:lastPrinted>2020-12-24T08:17:45Z</cp:lastPrinted>
  <dcterms:created xsi:type="dcterms:W3CDTF">2010-03-23T14:12:56Z</dcterms:created>
  <dcterms:modified xsi:type="dcterms:W3CDTF">2024-09-24T16:52:02Z</dcterms:modified>
</cp:coreProperties>
</file>